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19420" windowHeight="9120" tabRatio="906"/>
  </bookViews>
  <sheets>
    <sheet name="2.1.1&amp;2.1.2" sheetId="11" r:id="rId1"/>
  </sheets>
  <calcPr calcId="124519"/>
</workbook>
</file>

<file path=xl/calcChain.xml><?xml version="1.0" encoding="utf-8"?>
<calcChain xmlns="http://schemas.openxmlformats.org/spreadsheetml/2006/main">
  <c r="J43" i="11"/>
  <c r="H43"/>
  <c r="G43"/>
  <c r="F43"/>
  <c r="E43"/>
  <c r="J42"/>
  <c r="I42"/>
  <c r="H42"/>
  <c r="G42"/>
  <c r="F42"/>
  <c r="E42"/>
  <c r="J41"/>
  <c r="I41"/>
  <c r="H41"/>
  <c r="G41"/>
  <c r="F41"/>
  <c r="E41"/>
  <c r="J40"/>
  <c r="I40"/>
  <c r="H40"/>
  <c r="G40"/>
  <c r="F40"/>
  <c r="E40"/>
  <c r="J39"/>
  <c r="I39"/>
  <c r="H39"/>
  <c r="G39"/>
  <c r="F39"/>
  <c r="E39"/>
  <c r="J38"/>
  <c r="I38"/>
  <c r="H38"/>
  <c r="G38"/>
  <c r="F38"/>
  <c r="E38"/>
  <c r="J37"/>
  <c r="I37"/>
  <c r="H37"/>
  <c r="G37"/>
  <c r="F37"/>
  <c r="E37"/>
  <c r="J33"/>
  <c r="H33"/>
  <c r="G33"/>
  <c r="F33"/>
  <c r="E33"/>
  <c r="J32"/>
  <c r="I32"/>
  <c r="H32"/>
  <c r="G32"/>
  <c r="F32"/>
  <c r="E32"/>
  <c r="J31"/>
  <c r="I31"/>
  <c r="H31"/>
  <c r="G31"/>
  <c r="F31"/>
  <c r="E31"/>
  <c r="J30"/>
  <c r="H30"/>
  <c r="G30"/>
  <c r="F30"/>
  <c r="E30"/>
  <c r="J29"/>
  <c r="I29"/>
  <c r="H29"/>
  <c r="G29"/>
  <c r="F29"/>
  <c r="E29"/>
  <c r="J28"/>
  <c r="H28"/>
  <c r="G28"/>
  <c r="F28"/>
  <c r="E28"/>
  <c r="J27"/>
  <c r="H27"/>
  <c r="G27"/>
  <c r="F27"/>
  <c r="E27"/>
  <c r="J23"/>
  <c r="H23"/>
  <c r="G23"/>
  <c r="F23"/>
  <c r="E23"/>
  <c r="J22"/>
  <c r="H22"/>
  <c r="G22"/>
  <c r="F22"/>
  <c r="E22"/>
  <c r="J21"/>
  <c r="I21"/>
  <c r="H21"/>
  <c r="G21"/>
  <c r="F21"/>
  <c r="E21"/>
  <c r="J20"/>
  <c r="I20"/>
  <c r="H20"/>
  <c r="G20"/>
  <c r="F20"/>
  <c r="E20"/>
  <c r="J19"/>
  <c r="H19"/>
  <c r="G19"/>
  <c r="F19"/>
  <c r="E19"/>
  <c r="J18"/>
  <c r="H18"/>
  <c r="G18"/>
  <c r="F18"/>
  <c r="E18"/>
  <c r="J17"/>
  <c r="I17"/>
  <c r="H17"/>
  <c r="G17"/>
  <c r="F17"/>
  <c r="E17"/>
  <c r="J12"/>
  <c r="H12"/>
  <c r="G12"/>
  <c r="F12"/>
  <c r="E12"/>
  <c r="J11"/>
  <c r="H11"/>
  <c r="G11"/>
  <c r="F11"/>
  <c r="E11"/>
  <c r="J10"/>
  <c r="I10"/>
  <c r="H10"/>
  <c r="G10"/>
  <c r="F10"/>
  <c r="E10"/>
  <c r="J9"/>
  <c r="I9"/>
  <c r="H9"/>
  <c r="G9"/>
  <c r="F9"/>
  <c r="E9"/>
  <c r="J8"/>
  <c r="H8"/>
  <c r="G8"/>
  <c r="F8"/>
  <c r="E8"/>
  <c r="J7"/>
  <c r="H7"/>
  <c r="G7"/>
  <c r="F7"/>
  <c r="E7"/>
  <c r="J6"/>
  <c r="H6"/>
  <c r="G6"/>
  <c r="F6"/>
  <c r="E6"/>
  <c r="J53"/>
  <c r="I53"/>
  <c r="H53"/>
  <c r="G53"/>
  <c r="F53"/>
  <c r="E53"/>
  <c r="J52"/>
  <c r="I52"/>
  <c r="H52"/>
  <c r="G52"/>
  <c r="F52"/>
  <c r="E52"/>
  <c r="J51"/>
  <c r="I51"/>
  <c r="H51"/>
  <c r="G51"/>
  <c r="F51"/>
  <c r="E51"/>
  <c r="J50"/>
  <c r="H50"/>
  <c r="G50"/>
  <c r="F50"/>
  <c r="E50"/>
  <c r="J49"/>
  <c r="I49"/>
  <c r="H49"/>
  <c r="G49"/>
  <c r="F49"/>
  <c r="E49"/>
  <c r="J48"/>
  <c r="I48"/>
  <c r="H48"/>
  <c r="G48"/>
  <c r="F48"/>
  <c r="E48"/>
  <c r="I47"/>
  <c r="J47"/>
  <c r="H47" l="1"/>
  <c r="G47" l="1"/>
  <c r="F47"/>
  <c r="E47"/>
</calcChain>
</file>

<file path=xl/sharedStrings.xml><?xml version="1.0" encoding="utf-8"?>
<sst xmlns="http://schemas.openxmlformats.org/spreadsheetml/2006/main" count="167" uniqueCount="33">
  <si>
    <t>Number of students admitted from the reserved category</t>
  </si>
  <si>
    <t>SC</t>
  </si>
  <si>
    <t>ST</t>
  </si>
  <si>
    <t>OBC</t>
  </si>
  <si>
    <t>Gen</t>
  </si>
  <si>
    <t>Others</t>
  </si>
  <si>
    <t>Number of  seats earmarked for reserved category as per GOI or State Government rule</t>
  </si>
  <si>
    <t>Programme Code</t>
  </si>
  <si>
    <t>Programme name</t>
  </si>
  <si>
    <t>Number of Students admitted</t>
  </si>
  <si>
    <t>Number of seats sanctioned</t>
  </si>
  <si>
    <t>Divyangjan</t>
  </si>
  <si>
    <t>2.1.1 Enrolment Percentage</t>
  </si>
  <si>
    <t xml:space="preserve">2.1.2  Percentage of seats filled against seats reserved for various categories (SC, ST, OBC, Divyangjan, etc. as per applicable reservation policy) during the last five years
( exclusive of supernumerary seats) </t>
  </si>
  <si>
    <t>2017-18</t>
  </si>
  <si>
    <t>2018-19</t>
  </si>
  <si>
    <t>2019-20</t>
  </si>
  <si>
    <t>2020-21</t>
  </si>
  <si>
    <t>2021-22</t>
  </si>
  <si>
    <t>B.A</t>
  </si>
  <si>
    <t>B.Sc</t>
  </si>
  <si>
    <t>B.Com</t>
  </si>
  <si>
    <t>BCA</t>
  </si>
  <si>
    <t>PGDCA</t>
  </si>
  <si>
    <t>Bachelor in Arts</t>
  </si>
  <si>
    <t>Bachelor inScience</t>
  </si>
  <si>
    <t>Bachelor in Commerce</t>
  </si>
  <si>
    <t>BACHELOR OF COMPUTER APPLICATION</t>
  </si>
  <si>
    <t>POST GRADUATE DIPLOMA IN COMPUTER APPLICATION</t>
  </si>
  <si>
    <t xml:space="preserve">M.A </t>
  </si>
  <si>
    <t>MASTER OF ARTS (Education &amp; History)</t>
  </si>
  <si>
    <t>Diploma in Food Processing</t>
  </si>
  <si>
    <t>Diploma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</si>
</sst>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vertical="top"/>
    </xf>
    <xf numFmtId="0" fontId="0" fillId="0" borderId="1" xfId="0" applyFont="1" applyBorder="1"/>
    <xf numFmtId="0" fontId="0" fillId="0" borderId="2" xfId="0" applyBorder="1"/>
    <xf numFmtId="1" fontId="0" fillId="0" borderId="1" xfId="0" applyNumberFormat="1" applyBorder="1"/>
    <xf numFmtId="0" fontId="2" fillId="0" borderId="1" xfId="0" applyFont="1" applyBorder="1"/>
    <xf numFmtId="0" fontId="0" fillId="0" borderId="3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6" xfId="0" applyBorder="1"/>
    <xf numFmtId="1" fontId="0" fillId="0" borderId="2" xfId="0" applyNumberFormat="1" applyBorder="1"/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topLeftCell="A39" zoomScale="90" zoomScaleNormal="90" workbookViewId="0">
      <selection activeCell="R33" sqref="R33"/>
    </sheetView>
  </sheetViews>
  <sheetFormatPr defaultColWidth="30.08984375" defaultRowHeight="14.5"/>
  <cols>
    <col min="1" max="1" width="42.1796875" customWidth="1"/>
    <col min="2" max="2" width="20.6328125" customWidth="1"/>
    <col min="3" max="3" width="14.54296875" customWidth="1"/>
    <col min="4" max="4" width="12.54296875" customWidth="1"/>
    <col min="5" max="5" width="6.54296875" customWidth="1"/>
    <col min="6" max="6" width="5" customWidth="1"/>
    <col min="7" max="7" width="6" customWidth="1"/>
    <col min="8" max="8" width="11.90625" customWidth="1"/>
    <col min="9" max="9" width="5.6328125" customWidth="1"/>
    <col min="10" max="10" width="7.6328125" customWidth="1"/>
    <col min="11" max="11" width="4.36328125" customWidth="1"/>
    <col min="12" max="12" width="3.90625" customWidth="1"/>
    <col min="13" max="13" width="5.453125" customWidth="1"/>
    <col min="14" max="14" width="11" customWidth="1"/>
    <col min="15" max="15" width="6.08984375" customWidth="1"/>
    <col min="16" max="16" width="8.90625" customWidth="1"/>
    <col min="17" max="17" width="7.453125" customWidth="1"/>
    <col min="18" max="18" width="8.08984375" customWidth="1"/>
  </cols>
  <sheetData>
    <row r="1" spans="1:16">
      <c r="A1" s="3" t="s">
        <v>12</v>
      </c>
    </row>
    <row r="2" spans="1:16" ht="33" customHeight="1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>
      <c r="A3" s="20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45" customHeight="1">
      <c r="A4" s="13" t="s">
        <v>8</v>
      </c>
      <c r="B4" s="13" t="s">
        <v>7</v>
      </c>
      <c r="C4" s="15" t="s">
        <v>10</v>
      </c>
      <c r="D4" s="15" t="s">
        <v>9</v>
      </c>
      <c r="E4" s="17" t="s">
        <v>6</v>
      </c>
      <c r="F4" s="18"/>
      <c r="G4" s="18"/>
      <c r="H4" s="18"/>
      <c r="I4" s="18"/>
      <c r="J4" s="19"/>
      <c r="K4" s="17" t="s">
        <v>0</v>
      </c>
      <c r="L4" s="18"/>
      <c r="M4" s="18"/>
      <c r="N4" s="18"/>
      <c r="O4" s="18"/>
      <c r="P4" s="19"/>
    </row>
    <row r="5" spans="1:16">
      <c r="A5" s="14"/>
      <c r="B5" s="14"/>
      <c r="C5" s="16"/>
      <c r="D5" s="16"/>
      <c r="E5" s="2" t="s">
        <v>1</v>
      </c>
      <c r="F5" s="2" t="s">
        <v>2</v>
      </c>
      <c r="G5" s="2" t="s">
        <v>3</v>
      </c>
      <c r="H5" s="2" t="s">
        <v>11</v>
      </c>
      <c r="I5" s="2" t="s">
        <v>4</v>
      </c>
      <c r="J5" s="2" t="s">
        <v>5</v>
      </c>
      <c r="K5" s="2" t="s">
        <v>1</v>
      </c>
      <c r="L5" s="2" t="s">
        <v>2</v>
      </c>
      <c r="M5" s="2" t="s">
        <v>3</v>
      </c>
      <c r="N5" s="2" t="s">
        <v>11</v>
      </c>
      <c r="O5" s="2" t="s">
        <v>4</v>
      </c>
      <c r="P5" s="2" t="s">
        <v>5</v>
      </c>
    </row>
    <row r="6" spans="1:16">
      <c r="A6" s="1" t="s">
        <v>24</v>
      </c>
      <c r="B6" s="1" t="s">
        <v>19</v>
      </c>
      <c r="C6" s="1">
        <v>692</v>
      </c>
      <c r="D6" s="1">
        <v>607</v>
      </c>
      <c r="E6" s="6">
        <f>D6*7/100</f>
        <v>42.49</v>
      </c>
      <c r="F6" s="6">
        <f>D6*15/100</f>
        <v>91.05</v>
      </c>
      <c r="G6" s="6">
        <f>D6*27/100</f>
        <v>163.89</v>
      </c>
      <c r="H6" s="6">
        <f>D6*3/100</f>
        <v>18.21</v>
      </c>
      <c r="I6" s="6">
        <v>268</v>
      </c>
      <c r="J6" s="6">
        <f>D6*4/100</f>
        <v>24.28</v>
      </c>
      <c r="K6" s="1">
        <v>37</v>
      </c>
      <c r="L6" s="1">
        <v>21</v>
      </c>
      <c r="M6" s="1">
        <v>111</v>
      </c>
      <c r="N6" s="1">
        <v>0</v>
      </c>
      <c r="O6" s="1">
        <v>438</v>
      </c>
      <c r="P6" s="1">
        <v>0</v>
      </c>
    </row>
    <row r="7" spans="1:16">
      <c r="A7" s="1" t="s">
        <v>25</v>
      </c>
      <c r="B7" s="1" t="s">
        <v>20</v>
      </c>
      <c r="C7" s="1">
        <v>341</v>
      </c>
      <c r="D7" s="1">
        <v>283</v>
      </c>
      <c r="E7" s="6">
        <f t="shared" ref="E7:E12" si="0">D7*7/100</f>
        <v>19.809999999999999</v>
      </c>
      <c r="F7" s="6">
        <f t="shared" ref="F7:F12" si="1">D7*15/100</f>
        <v>42.45</v>
      </c>
      <c r="G7" s="6">
        <f t="shared" ref="G7:G12" si="2">D7*27/100</f>
        <v>76.41</v>
      </c>
      <c r="H7" s="6">
        <f t="shared" ref="H7:H12" si="3">D7*3/100</f>
        <v>8.49</v>
      </c>
      <c r="I7" s="6">
        <v>126</v>
      </c>
      <c r="J7" s="6">
        <f t="shared" ref="J7:J12" si="4">D7*4/100</f>
        <v>11.32</v>
      </c>
      <c r="K7" s="1">
        <v>15</v>
      </c>
      <c r="L7" s="1">
        <v>21</v>
      </c>
      <c r="M7" s="1">
        <v>80</v>
      </c>
      <c r="N7" s="1">
        <v>0</v>
      </c>
      <c r="O7" s="1">
        <v>167</v>
      </c>
      <c r="P7" s="1">
        <v>0</v>
      </c>
    </row>
    <row r="8" spans="1:16">
      <c r="A8" s="1" t="s">
        <v>26</v>
      </c>
      <c r="B8" s="1" t="s">
        <v>21</v>
      </c>
      <c r="C8" s="1">
        <v>80</v>
      </c>
      <c r="D8" s="5">
        <v>9</v>
      </c>
      <c r="E8" s="6">
        <f t="shared" si="0"/>
        <v>0.63</v>
      </c>
      <c r="F8" s="6">
        <f t="shared" si="1"/>
        <v>1.35</v>
      </c>
      <c r="G8" s="6">
        <f t="shared" si="2"/>
        <v>2.4300000000000002</v>
      </c>
      <c r="H8" s="6">
        <f t="shared" si="3"/>
        <v>0.27</v>
      </c>
      <c r="I8" s="6">
        <v>5</v>
      </c>
      <c r="J8" s="6">
        <f t="shared" si="4"/>
        <v>0.36</v>
      </c>
      <c r="K8" s="1">
        <v>1</v>
      </c>
      <c r="L8" s="1">
        <v>0</v>
      </c>
      <c r="M8" s="1">
        <v>0</v>
      </c>
      <c r="N8" s="1">
        <v>0</v>
      </c>
      <c r="O8" s="1">
        <v>8</v>
      </c>
      <c r="P8" s="1">
        <v>0</v>
      </c>
    </row>
    <row r="9" spans="1:16">
      <c r="A9" s="7" t="s">
        <v>27</v>
      </c>
      <c r="B9" s="1" t="s">
        <v>22</v>
      </c>
      <c r="C9" s="1">
        <v>20</v>
      </c>
      <c r="D9" s="5">
        <v>10</v>
      </c>
      <c r="E9" s="6">
        <f t="shared" si="0"/>
        <v>0.7</v>
      </c>
      <c r="F9" s="6">
        <f t="shared" si="1"/>
        <v>1.5</v>
      </c>
      <c r="G9" s="6">
        <f t="shared" si="2"/>
        <v>2.7</v>
      </c>
      <c r="H9" s="6">
        <f t="shared" si="3"/>
        <v>0.3</v>
      </c>
      <c r="I9" s="6">
        <f t="shared" ref="I9:I10" si="5">D9*44/100</f>
        <v>4.4000000000000004</v>
      </c>
      <c r="J9" s="6">
        <f t="shared" si="4"/>
        <v>0.4</v>
      </c>
      <c r="K9" s="1">
        <v>1</v>
      </c>
      <c r="L9" s="1">
        <v>0</v>
      </c>
      <c r="M9" s="1">
        <v>0</v>
      </c>
      <c r="N9" s="1">
        <v>0</v>
      </c>
      <c r="O9" s="1">
        <v>9</v>
      </c>
      <c r="P9" s="1">
        <v>0</v>
      </c>
    </row>
    <row r="10" spans="1:16">
      <c r="A10" s="7" t="s">
        <v>28</v>
      </c>
      <c r="B10" s="1" t="s">
        <v>23</v>
      </c>
      <c r="C10" s="1">
        <v>20</v>
      </c>
      <c r="D10" s="5">
        <v>19</v>
      </c>
      <c r="E10" s="6">
        <f t="shared" si="0"/>
        <v>1.33</v>
      </c>
      <c r="F10" s="6">
        <f t="shared" si="1"/>
        <v>2.85</v>
      </c>
      <c r="G10" s="6">
        <f t="shared" si="2"/>
        <v>5.13</v>
      </c>
      <c r="H10" s="6">
        <f t="shared" si="3"/>
        <v>0.56999999999999995</v>
      </c>
      <c r="I10" s="6">
        <f t="shared" si="5"/>
        <v>8.36</v>
      </c>
      <c r="J10" s="6">
        <f t="shared" si="4"/>
        <v>0.76</v>
      </c>
      <c r="K10" s="1">
        <v>0</v>
      </c>
      <c r="L10" s="1">
        <v>2</v>
      </c>
      <c r="M10" s="1">
        <v>5</v>
      </c>
      <c r="N10" s="1">
        <v>0</v>
      </c>
      <c r="O10" s="1">
        <v>12</v>
      </c>
      <c r="P10" s="1">
        <v>0</v>
      </c>
    </row>
    <row r="11" spans="1:16">
      <c r="A11" s="7" t="s">
        <v>30</v>
      </c>
      <c r="B11" s="1" t="s">
        <v>29</v>
      </c>
      <c r="C11" s="1">
        <v>45</v>
      </c>
      <c r="D11" s="5">
        <v>39</v>
      </c>
      <c r="E11" s="6">
        <f t="shared" si="0"/>
        <v>2.73</v>
      </c>
      <c r="F11" s="6">
        <f t="shared" si="1"/>
        <v>5.85</v>
      </c>
      <c r="G11" s="6">
        <f t="shared" si="2"/>
        <v>10.53</v>
      </c>
      <c r="H11" s="6">
        <f t="shared" si="3"/>
        <v>1.17</v>
      </c>
      <c r="I11" s="6">
        <v>16</v>
      </c>
      <c r="J11" s="6">
        <f t="shared" si="4"/>
        <v>1.56</v>
      </c>
      <c r="K11" s="1">
        <v>6</v>
      </c>
      <c r="L11" s="1">
        <v>4</v>
      </c>
      <c r="M11" s="1">
        <v>8</v>
      </c>
      <c r="N11" s="1">
        <v>0</v>
      </c>
      <c r="O11" s="1">
        <v>21</v>
      </c>
      <c r="P11" s="1">
        <v>0</v>
      </c>
    </row>
    <row r="12" spans="1:16">
      <c r="A12" s="1" t="s">
        <v>31</v>
      </c>
      <c r="B12" s="1" t="s">
        <v>32</v>
      </c>
      <c r="C12" s="1">
        <v>50</v>
      </c>
      <c r="D12" s="5">
        <v>34</v>
      </c>
      <c r="E12" s="6">
        <f t="shared" si="0"/>
        <v>2.38</v>
      </c>
      <c r="F12" s="6">
        <f t="shared" si="1"/>
        <v>5.0999999999999996</v>
      </c>
      <c r="G12" s="6">
        <f t="shared" si="2"/>
        <v>9.18</v>
      </c>
      <c r="H12" s="6">
        <f t="shared" si="3"/>
        <v>1.02</v>
      </c>
      <c r="I12" s="6">
        <v>16</v>
      </c>
      <c r="J12" s="6">
        <f t="shared" si="4"/>
        <v>1.36</v>
      </c>
      <c r="K12" s="1">
        <v>4</v>
      </c>
      <c r="L12" s="1">
        <v>3</v>
      </c>
      <c r="M12" s="1">
        <v>5</v>
      </c>
      <c r="N12" s="1">
        <v>0</v>
      </c>
      <c r="O12" s="1">
        <v>22</v>
      </c>
      <c r="P12" s="1">
        <v>0</v>
      </c>
    </row>
    <row r="13" spans="1:16">
      <c r="A13" s="10"/>
      <c r="B13" s="5"/>
      <c r="C13" s="5"/>
      <c r="D13" s="5"/>
      <c r="E13" s="11"/>
      <c r="F13" s="11"/>
      <c r="G13" s="11"/>
      <c r="H13" s="11"/>
      <c r="I13" s="11"/>
      <c r="J13" s="11"/>
      <c r="K13" s="5"/>
      <c r="L13" s="5"/>
      <c r="M13" s="5"/>
      <c r="N13" s="5"/>
      <c r="O13" s="5"/>
      <c r="P13" s="5"/>
    </row>
    <row r="14" spans="1:16">
      <c r="A14" s="20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30" customHeight="1">
      <c r="A15" s="13" t="s">
        <v>8</v>
      </c>
      <c r="B15" s="13" t="s">
        <v>7</v>
      </c>
      <c r="C15" s="15" t="s">
        <v>10</v>
      </c>
      <c r="D15" s="15" t="s">
        <v>9</v>
      </c>
      <c r="E15" s="17" t="s">
        <v>6</v>
      </c>
      <c r="F15" s="18"/>
      <c r="G15" s="18"/>
      <c r="H15" s="18"/>
      <c r="I15" s="18"/>
      <c r="J15" s="19"/>
      <c r="K15" s="17" t="s">
        <v>0</v>
      </c>
      <c r="L15" s="18"/>
      <c r="M15" s="18"/>
      <c r="N15" s="18"/>
      <c r="O15" s="18"/>
      <c r="P15" s="19"/>
    </row>
    <row r="16" spans="1:16">
      <c r="A16" s="14"/>
      <c r="B16" s="14"/>
      <c r="C16" s="16"/>
      <c r="D16" s="16"/>
      <c r="E16" s="2" t="s">
        <v>1</v>
      </c>
      <c r="F16" s="2" t="s">
        <v>2</v>
      </c>
      <c r="G16" s="2" t="s">
        <v>3</v>
      </c>
      <c r="H16" s="2" t="s">
        <v>11</v>
      </c>
      <c r="I16" s="2" t="s">
        <v>4</v>
      </c>
      <c r="J16" s="2" t="s">
        <v>5</v>
      </c>
      <c r="K16" s="2" t="s">
        <v>1</v>
      </c>
      <c r="L16" s="2" t="s">
        <v>2</v>
      </c>
      <c r="M16" s="2" t="s">
        <v>3</v>
      </c>
      <c r="N16" s="2" t="s">
        <v>11</v>
      </c>
      <c r="O16" s="2" t="s">
        <v>4</v>
      </c>
      <c r="P16" s="2" t="s">
        <v>5</v>
      </c>
    </row>
    <row r="17" spans="1:16">
      <c r="A17" s="1" t="s">
        <v>24</v>
      </c>
      <c r="B17" s="1" t="s">
        <v>19</v>
      </c>
      <c r="C17" s="1">
        <v>692</v>
      </c>
      <c r="D17" s="8">
        <v>643</v>
      </c>
      <c r="E17" s="6">
        <f>D17*7/100</f>
        <v>45.01</v>
      </c>
      <c r="F17" s="6">
        <f>D17*15/100</f>
        <v>96.45</v>
      </c>
      <c r="G17" s="6">
        <f>D17*27/100</f>
        <v>173.61</v>
      </c>
      <c r="H17" s="6">
        <f>D17*3/100</f>
        <v>19.29</v>
      </c>
      <c r="I17" s="6">
        <f>D17*44/100</f>
        <v>282.92</v>
      </c>
      <c r="J17" s="6">
        <f>D17*4/100</f>
        <v>25.72</v>
      </c>
      <c r="K17" s="4">
        <v>87</v>
      </c>
      <c r="L17" s="4">
        <v>23</v>
      </c>
      <c r="M17" s="4">
        <v>97</v>
      </c>
      <c r="N17" s="4">
        <v>0</v>
      </c>
      <c r="O17" s="4">
        <v>436</v>
      </c>
      <c r="P17" s="4">
        <v>0</v>
      </c>
    </row>
    <row r="18" spans="1:16">
      <c r="A18" s="1" t="s">
        <v>25</v>
      </c>
      <c r="B18" s="1" t="s">
        <v>20</v>
      </c>
      <c r="C18" s="1">
        <v>341</v>
      </c>
      <c r="D18" s="8">
        <v>284</v>
      </c>
      <c r="E18" s="6">
        <f t="shared" ref="E18:E23" si="6">D18*7/100</f>
        <v>19.88</v>
      </c>
      <c r="F18" s="6">
        <f t="shared" ref="F18:F23" si="7">D18*15/100</f>
        <v>42.6</v>
      </c>
      <c r="G18" s="6">
        <f t="shared" ref="G18:G23" si="8">D18*27/100</f>
        <v>76.680000000000007</v>
      </c>
      <c r="H18" s="6">
        <f t="shared" ref="H18:H23" si="9">D18*3/100</f>
        <v>8.52</v>
      </c>
      <c r="I18" s="6">
        <v>124</v>
      </c>
      <c r="J18" s="6">
        <f t="shared" ref="J18:J23" si="10">D18*4/100</f>
        <v>11.36</v>
      </c>
      <c r="K18" s="4">
        <v>36</v>
      </c>
      <c r="L18" s="4">
        <v>13</v>
      </c>
      <c r="M18" s="4">
        <v>62</v>
      </c>
      <c r="N18" s="4">
        <v>0</v>
      </c>
      <c r="O18" s="4">
        <v>173</v>
      </c>
      <c r="P18" s="4">
        <v>0</v>
      </c>
    </row>
    <row r="19" spans="1:16">
      <c r="A19" s="1" t="s">
        <v>26</v>
      </c>
      <c r="B19" s="1" t="s">
        <v>21</v>
      </c>
      <c r="C19" s="1">
        <v>80</v>
      </c>
      <c r="D19" s="8">
        <v>5</v>
      </c>
      <c r="E19" s="6">
        <f t="shared" si="6"/>
        <v>0.35</v>
      </c>
      <c r="F19" s="6">
        <f t="shared" si="7"/>
        <v>0.75</v>
      </c>
      <c r="G19" s="6">
        <f t="shared" si="8"/>
        <v>1.35</v>
      </c>
      <c r="H19" s="6">
        <f t="shared" si="9"/>
        <v>0.15</v>
      </c>
      <c r="I19" s="6">
        <v>3</v>
      </c>
      <c r="J19" s="6">
        <f t="shared" si="10"/>
        <v>0.2</v>
      </c>
      <c r="K19" s="4">
        <v>1</v>
      </c>
      <c r="L19" s="4">
        <v>0</v>
      </c>
      <c r="M19" s="4">
        <v>1</v>
      </c>
      <c r="N19" s="4">
        <v>0</v>
      </c>
      <c r="O19" s="4">
        <v>3</v>
      </c>
      <c r="P19" s="4">
        <v>0</v>
      </c>
    </row>
    <row r="20" spans="1:16">
      <c r="A20" s="7" t="s">
        <v>27</v>
      </c>
      <c r="B20" s="1" t="s">
        <v>22</v>
      </c>
      <c r="C20" s="1">
        <v>20</v>
      </c>
      <c r="D20" s="8">
        <v>20</v>
      </c>
      <c r="E20" s="6">
        <f t="shared" si="6"/>
        <v>1.4</v>
      </c>
      <c r="F20" s="6">
        <f t="shared" si="7"/>
        <v>3</v>
      </c>
      <c r="G20" s="6">
        <f t="shared" si="8"/>
        <v>5.4</v>
      </c>
      <c r="H20" s="6">
        <f t="shared" si="9"/>
        <v>0.6</v>
      </c>
      <c r="I20" s="6">
        <f t="shared" ref="I20:I21" si="11">D20*44/100</f>
        <v>8.8000000000000007</v>
      </c>
      <c r="J20" s="6">
        <f t="shared" si="10"/>
        <v>0.8</v>
      </c>
      <c r="K20" s="4">
        <v>3</v>
      </c>
      <c r="L20" s="4">
        <v>1</v>
      </c>
      <c r="M20" s="4">
        <v>3</v>
      </c>
      <c r="N20" s="4">
        <v>0</v>
      </c>
      <c r="O20" s="4">
        <v>13</v>
      </c>
      <c r="P20" s="4">
        <v>0</v>
      </c>
    </row>
    <row r="21" spans="1:16">
      <c r="A21" s="7" t="s">
        <v>28</v>
      </c>
      <c r="B21" s="1" t="s">
        <v>23</v>
      </c>
      <c r="C21" s="1">
        <v>20</v>
      </c>
      <c r="D21" s="8">
        <v>20</v>
      </c>
      <c r="E21" s="6">
        <f t="shared" si="6"/>
        <v>1.4</v>
      </c>
      <c r="F21" s="6">
        <f t="shared" si="7"/>
        <v>3</v>
      </c>
      <c r="G21" s="6">
        <f t="shared" si="8"/>
        <v>5.4</v>
      </c>
      <c r="H21" s="6">
        <f t="shared" si="9"/>
        <v>0.6</v>
      </c>
      <c r="I21" s="6">
        <f t="shared" si="11"/>
        <v>8.8000000000000007</v>
      </c>
      <c r="J21" s="6">
        <f t="shared" si="10"/>
        <v>0.8</v>
      </c>
      <c r="K21" s="4">
        <v>3</v>
      </c>
      <c r="L21" s="4">
        <v>3</v>
      </c>
      <c r="M21" s="4">
        <v>1</v>
      </c>
      <c r="N21" s="4">
        <v>0</v>
      </c>
      <c r="O21" s="4">
        <v>13</v>
      </c>
      <c r="P21" s="4">
        <v>0</v>
      </c>
    </row>
    <row r="22" spans="1:16">
      <c r="A22" s="7" t="s">
        <v>30</v>
      </c>
      <c r="B22" s="1" t="s">
        <v>29</v>
      </c>
      <c r="C22" s="1">
        <v>45</v>
      </c>
      <c r="D22" s="8">
        <v>39</v>
      </c>
      <c r="E22" s="6">
        <f t="shared" si="6"/>
        <v>2.73</v>
      </c>
      <c r="F22" s="6">
        <f t="shared" si="7"/>
        <v>5.85</v>
      </c>
      <c r="G22" s="6">
        <f t="shared" si="8"/>
        <v>10.53</v>
      </c>
      <c r="H22" s="6">
        <f t="shared" si="9"/>
        <v>1.17</v>
      </c>
      <c r="I22" s="6">
        <v>16</v>
      </c>
      <c r="J22" s="6">
        <f t="shared" si="10"/>
        <v>1.56</v>
      </c>
      <c r="K22" s="4">
        <v>4</v>
      </c>
      <c r="L22" s="4">
        <v>3</v>
      </c>
      <c r="M22" s="4">
        <v>6</v>
      </c>
      <c r="N22" s="4">
        <v>0</v>
      </c>
      <c r="O22" s="4">
        <v>26</v>
      </c>
      <c r="P22" s="4">
        <v>0</v>
      </c>
    </row>
    <row r="23" spans="1:16">
      <c r="A23" s="1" t="s">
        <v>31</v>
      </c>
      <c r="B23" s="1" t="s">
        <v>32</v>
      </c>
      <c r="C23" s="1">
        <v>50</v>
      </c>
      <c r="D23" s="1">
        <v>48</v>
      </c>
      <c r="E23" s="6">
        <f t="shared" si="6"/>
        <v>3.36</v>
      </c>
      <c r="F23" s="6">
        <f t="shared" si="7"/>
        <v>7.2</v>
      </c>
      <c r="G23" s="6">
        <f t="shared" si="8"/>
        <v>12.96</v>
      </c>
      <c r="H23" s="6">
        <f t="shared" si="9"/>
        <v>1.44</v>
      </c>
      <c r="I23" s="6">
        <v>22</v>
      </c>
      <c r="J23" s="6">
        <f t="shared" si="10"/>
        <v>1.92</v>
      </c>
      <c r="K23" s="1">
        <v>5</v>
      </c>
      <c r="L23" s="1">
        <v>1</v>
      </c>
      <c r="M23" s="1">
        <v>5</v>
      </c>
      <c r="N23" s="1">
        <v>0</v>
      </c>
      <c r="O23" s="1">
        <v>37</v>
      </c>
      <c r="P23" s="1">
        <v>0</v>
      </c>
    </row>
    <row r="24" spans="1:16">
      <c r="A24" s="20" t="s">
        <v>16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30" customHeight="1">
      <c r="A25" s="13" t="s">
        <v>8</v>
      </c>
      <c r="B25" s="13" t="s">
        <v>7</v>
      </c>
      <c r="C25" s="15" t="s">
        <v>10</v>
      </c>
      <c r="D25" s="15" t="s">
        <v>9</v>
      </c>
      <c r="E25" s="17" t="s">
        <v>6</v>
      </c>
      <c r="F25" s="18"/>
      <c r="G25" s="18"/>
      <c r="H25" s="18"/>
      <c r="I25" s="18"/>
      <c r="J25" s="19"/>
      <c r="K25" s="17" t="s">
        <v>0</v>
      </c>
      <c r="L25" s="18"/>
      <c r="M25" s="18"/>
      <c r="N25" s="18"/>
      <c r="O25" s="18"/>
      <c r="P25" s="19"/>
    </row>
    <row r="26" spans="1:16">
      <c r="A26" s="14"/>
      <c r="B26" s="14"/>
      <c r="C26" s="16"/>
      <c r="D26" s="16"/>
      <c r="E26" s="2" t="s">
        <v>1</v>
      </c>
      <c r="F26" s="2" t="s">
        <v>2</v>
      </c>
      <c r="G26" s="2" t="s">
        <v>3</v>
      </c>
      <c r="H26" s="2" t="s">
        <v>11</v>
      </c>
      <c r="I26" s="2" t="s">
        <v>4</v>
      </c>
      <c r="J26" s="2" t="s">
        <v>5</v>
      </c>
      <c r="K26" s="2" t="s">
        <v>1</v>
      </c>
      <c r="L26" s="2" t="s">
        <v>2</v>
      </c>
      <c r="M26" s="2" t="s">
        <v>3</v>
      </c>
      <c r="N26" s="2" t="s">
        <v>11</v>
      </c>
      <c r="O26" s="2" t="s">
        <v>4</v>
      </c>
      <c r="P26" s="2" t="s">
        <v>5</v>
      </c>
    </row>
    <row r="27" spans="1:16">
      <c r="A27" s="1" t="s">
        <v>24</v>
      </c>
      <c r="B27" s="1" t="s">
        <v>19</v>
      </c>
      <c r="C27" s="1">
        <v>692</v>
      </c>
      <c r="D27" s="8">
        <v>488</v>
      </c>
      <c r="E27" s="6">
        <f>D27*7/100</f>
        <v>34.159999999999997</v>
      </c>
      <c r="F27" s="6">
        <f>D27*15/100</f>
        <v>73.2</v>
      </c>
      <c r="G27" s="6">
        <f>D27*27/100</f>
        <v>131.76</v>
      </c>
      <c r="H27" s="6">
        <f>D27*3/100</f>
        <v>14.64</v>
      </c>
      <c r="I27" s="6">
        <v>214</v>
      </c>
      <c r="J27" s="6">
        <f>D27*4/100</f>
        <v>19.52</v>
      </c>
      <c r="K27" s="4">
        <v>91</v>
      </c>
      <c r="L27" s="4">
        <v>12</v>
      </c>
      <c r="M27" s="4">
        <v>74</v>
      </c>
      <c r="N27" s="4">
        <v>0</v>
      </c>
      <c r="O27" s="4">
        <v>311</v>
      </c>
      <c r="P27" s="2">
        <v>0</v>
      </c>
    </row>
    <row r="28" spans="1:16">
      <c r="A28" s="1" t="s">
        <v>25</v>
      </c>
      <c r="B28" s="1" t="s">
        <v>20</v>
      </c>
      <c r="C28" s="1">
        <v>341</v>
      </c>
      <c r="D28" s="8">
        <v>222</v>
      </c>
      <c r="E28" s="6">
        <f t="shared" ref="E28:E33" si="12">D28*7/100</f>
        <v>15.54</v>
      </c>
      <c r="F28" s="6">
        <f t="shared" ref="F28:F33" si="13">D28*15/100</f>
        <v>33.299999999999997</v>
      </c>
      <c r="G28" s="6">
        <f t="shared" ref="G28:G33" si="14">D28*27/100</f>
        <v>59.94</v>
      </c>
      <c r="H28" s="6">
        <f t="shared" ref="H28:H33" si="15">D28*3/100</f>
        <v>6.66</v>
      </c>
      <c r="I28" s="6">
        <v>97</v>
      </c>
      <c r="J28" s="6">
        <f t="shared" ref="J28:J33" si="16">D28*4/100</f>
        <v>8.8800000000000008</v>
      </c>
      <c r="K28" s="4">
        <v>20</v>
      </c>
      <c r="L28" s="4">
        <v>11</v>
      </c>
      <c r="M28" s="4">
        <v>47</v>
      </c>
      <c r="N28" s="4">
        <v>0</v>
      </c>
      <c r="O28" s="4">
        <v>144</v>
      </c>
      <c r="P28" s="2">
        <v>0</v>
      </c>
    </row>
    <row r="29" spans="1:16">
      <c r="A29" s="1" t="s">
        <v>26</v>
      </c>
      <c r="B29" s="1" t="s">
        <v>21</v>
      </c>
      <c r="C29" s="1">
        <v>80</v>
      </c>
      <c r="D29" s="8">
        <v>2</v>
      </c>
      <c r="E29" s="6">
        <f t="shared" si="12"/>
        <v>0.14000000000000001</v>
      </c>
      <c r="F29" s="6">
        <f t="shared" si="13"/>
        <v>0.3</v>
      </c>
      <c r="G29" s="6">
        <f t="shared" si="14"/>
        <v>0.54</v>
      </c>
      <c r="H29" s="6">
        <f t="shared" si="15"/>
        <v>0.06</v>
      </c>
      <c r="I29" s="6">
        <f t="shared" ref="I29:I32" si="17">D29*44/100</f>
        <v>0.88</v>
      </c>
      <c r="J29" s="6">
        <f t="shared" si="16"/>
        <v>0.08</v>
      </c>
      <c r="K29" s="4">
        <v>1</v>
      </c>
      <c r="L29" s="4">
        <v>1</v>
      </c>
      <c r="M29" s="4">
        <v>0</v>
      </c>
      <c r="N29" s="4">
        <v>0</v>
      </c>
      <c r="O29" s="4">
        <v>0</v>
      </c>
      <c r="P29" s="2">
        <v>0</v>
      </c>
    </row>
    <row r="30" spans="1:16">
      <c r="A30" s="7" t="s">
        <v>27</v>
      </c>
      <c r="B30" s="1" t="s">
        <v>22</v>
      </c>
      <c r="C30" s="1">
        <v>20</v>
      </c>
      <c r="D30" s="8">
        <v>13</v>
      </c>
      <c r="E30" s="6">
        <f t="shared" si="12"/>
        <v>0.91</v>
      </c>
      <c r="F30" s="6">
        <f t="shared" si="13"/>
        <v>1.95</v>
      </c>
      <c r="G30" s="6">
        <f t="shared" si="14"/>
        <v>3.51</v>
      </c>
      <c r="H30" s="6">
        <f t="shared" si="15"/>
        <v>0.39</v>
      </c>
      <c r="I30" s="6">
        <v>5</v>
      </c>
      <c r="J30" s="6">
        <f t="shared" si="16"/>
        <v>0.52</v>
      </c>
      <c r="K30" s="4">
        <v>2</v>
      </c>
      <c r="L30" s="4">
        <v>2</v>
      </c>
      <c r="M30" s="4">
        <v>1</v>
      </c>
      <c r="N30" s="4">
        <v>0</v>
      </c>
      <c r="O30" s="4">
        <v>8</v>
      </c>
      <c r="P30" s="2">
        <v>0</v>
      </c>
    </row>
    <row r="31" spans="1:16">
      <c r="A31" s="7" t="s">
        <v>28</v>
      </c>
      <c r="B31" s="1" t="s">
        <v>23</v>
      </c>
      <c r="C31" s="1">
        <v>20</v>
      </c>
      <c r="D31" s="8">
        <v>2</v>
      </c>
      <c r="E31" s="6">
        <f t="shared" si="12"/>
        <v>0.14000000000000001</v>
      </c>
      <c r="F31" s="6">
        <f t="shared" si="13"/>
        <v>0.3</v>
      </c>
      <c r="G31" s="6">
        <f t="shared" si="14"/>
        <v>0.54</v>
      </c>
      <c r="H31" s="6">
        <f t="shared" si="15"/>
        <v>0.06</v>
      </c>
      <c r="I31" s="6">
        <f t="shared" si="17"/>
        <v>0.88</v>
      </c>
      <c r="J31" s="6">
        <f t="shared" si="16"/>
        <v>0.08</v>
      </c>
      <c r="K31" s="4">
        <v>0</v>
      </c>
      <c r="L31" s="4">
        <v>0</v>
      </c>
      <c r="M31" s="4">
        <v>0</v>
      </c>
      <c r="N31" s="4">
        <v>0</v>
      </c>
      <c r="O31" s="4">
        <v>2</v>
      </c>
      <c r="P31" s="2">
        <v>0</v>
      </c>
    </row>
    <row r="32" spans="1:16">
      <c r="A32" s="7" t="s">
        <v>30</v>
      </c>
      <c r="B32" s="1" t="s">
        <v>29</v>
      </c>
      <c r="C32" s="1">
        <v>45</v>
      </c>
      <c r="D32" s="8">
        <v>36</v>
      </c>
      <c r="E32" s="6">
        <f t="shared" si="12"/>
        <v>2.52</v>
      </c>
      <c r="F32" s="6">
        <f t="shared" si="13"/>
        <v>5.4</v>
      </c>
      <c r="G32" s="6">
        <f t="shared" si="14"/>
        <v>9.7200000000000006</v>
      </c>
      <c r="H32" s="6">
        <f t="shared" si="15"/>
        <v>1.08</v>
      </c>
      <c r="I32" s="6">
        <f t="shared" si="17"/>
        <v>15.84</v>
      </c>
      <c r="J32" s="6">
        <f t="shared" si="16"/>
        <v>1.44</v>
      </c>
      <c r="K32" s="4">
        <v>3</v>
      </c>
      <c r="L32" s="4">
        <v>0</v>
      </c>
      <c r="M32" s="4">
        <v>0</v>
      </c>
      <c r="N32" s="4">
        <v>0</v>
      </c>
      <c r="O32" s="4">
        <v>33</v>
      </c>
      <c r="P32" s="2">
        <v>0</v>
      </c>
    </row>
    <row r="33" spans="1:16">
      <c r="A33" s="1" t="s">
        <v>31</v>
      </c>
      <c r="B33" s="1" t="s">
        <v>32</v>
      </c>
      <c r="C33" s="1">
        <v>50</v>
      </c>
      <c r="D33" s="9">
        <v>35</v>
      </c>
      <c r="E33" s="6">
        <f t="shared" si="12"/>
        <v>2.4500000000000002</v>
      </c>
      <c r="F33" s="6">
        <f t="shared" si="13"/>
        <v>5.25</v>
      </c>
      <c r="G33" s="6">
        <f t="shared" si="14"/>
        <v>9.4499999999999993</v>
      </c>
      <c r="H33" s="6">
        <f t="shared" si="15"/>
        <v>1.05</v>
      </c>
      <c r="I33" s="6">
        <v>17</v>
      </c>
      <c r="J33" s="6">
        <f t="shared" si="16"/>
        <v>1.4</v>
      </c>
      <c r="K33" s="4">
        <v>14</v>
      </c>
      <c r="L33" s="4">
        <v>0</v>
      </c>
      <c r="M33" s="4">
        <v>4</v>
      </c>
      <c r="N33" s="4">
        <v>0</v>
      </c>
      <c r="O33" s="4">
        <v>17</v>
      </c>
      <c r="P33" s="1">
        <v>0</v>
      </c>
    </row>
    <row r="34" spans="1:16">
      <c r="A34" s="22" t="s">
        <v>17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>
      <c r="A35" s="13" t="s">
        <v>8</v>
      </c>
      <c r="B35" s="13" t="s">
        <v>7</v>
      </c>
      <c r="C35" s="15" t="s">
        <v>10</v>
      </c>
      <c r="D35" s="15" t="s">
        <v>9</v>
      </c>
      <c r="E35" s="17" t="s">
        <v>6</v>
      </c>
      <c r="F35" s="18"/>
      <c r="G35" s="18"/>
      <c r="H35" s="18"/>
      <c r="I35" s="18"/>
      <c r="J35" s="19"/>
      <c r="K35" s="17" t="s">
        <v>0</v>
      </c>
      <c r="L35" s="18"/>
      <c r="M35" s="18"/>
      <c r="N35" s="18"/>
      <c r="O35" s="18"/>
      <c r="P35" s="19"/>
    </row>
    <row r="36" spans="1:16">
      <c r="A36" s="14"/>
      <c r="B36" s="14"/>
      <c r="C36" s="16"/>
      <c r="D36" s="16"/>
      <c r="E36" s="2" t="s">
        <v>1</v>
      </c>
      <c r="F36" s="2" t="s">
        <v>2</v>
      </c>
      <c r="G36" s="2" t="s">
        <v>3</v>
      </c>
      <c r="H36" s="2" t="s">
        <v>11</v>
      </c>
      <c r="I36" s="2" t="s">
        <v>4</v>
      </c>
      <c r="J36" s="2" t="s">
        <v>5</v>
      </c>
      <c r="K36" s="2" t="s">
        <v>1</v>
      </c>
      <c r="L36" s="2" t="s">
        <v>2</v>
      </c>
      <c r="M36" s="2" t="s">
        <v>3</v>
      </c>
      <c r="N36" s="2" t="s">
        <v>11</v>
      </c>
      <c r="O36" s="2" t="s">
        <v>4</v>
      </c>
      <c r="P36" s="2" t="s">
        <v>5</v>
      </c>
    </row>
    <row r="37" spans="1:16">
      <c r="A37" s="1" t="s">
        <v>24</v>
      </c>
      <c r="B37" s="1" t="s">
        <v>19</v>
      </c>
      <c r="C37" s="1">
        <v>692</v>
      </c>
      <c r="D37" s="8">
        <v>588</v>
      </c>
      <c r="E37" s="6">
        <f>D37*7/100</f>
        <v>41.16</v>
      </c>
      <c r="F37" s="6">
        <f>D37*15/100</f>
        <v>88.2</v>
      </c>
      <c r="G37" s="6">
        <f>D37*27/100</f>
        <v>158.76</v>
      </c>
      <c r="H37" s="6">
        <f>D37*3/100</f>
        <v>17.64</v>
      </c>
      <c r="I37" s="6">
        <f>D37*44/100</f>
        <v>258.72000000000003</v>
      </c>
      <c r="J37" s="6">
        <f>D37*4/100</f>
        <v>23.52</v>
      </c>
      <c r="K37" s="4">
        <v>85</v>
      </c>
      <c r="L37" s="4">
        <v>24</v>
      </c>
      <c r="M37" s="4">
        <v>95</v>
      </c>
      <c r="N37" s="4">
        <v>0</v>
      </c>
      <c r="O37" s="4">
        <v>384</v>
      </c>
      <c r="P37" s="4">
        <v>0</v>
      </c>
    </row>
    <row r="38" spans="1:16">
      <c r="A38" s="1" t="s">
        <v>25</v>
      </c>
      <c r="B38" s="1" t="s">
        <v>20</v>
      </c>
      <c r="C38" s="1">
        <v>341</v>
      </c>
      <c r="D38" s="8">
        <v>301</v>
      </c>
      <c r="E38" s="6">
        <f t="shared" ref="E38:E43" si="18">D38*7/100</f>
        <v>21.07</v>
      </c>
      <c r="F38" s="6">
        <f t="shared" ref="F38:F43" si="19">D38*15/100</f>
        <v>45.15</v>
      </c>
      <c r="G38" s="6">
        <f t="shared" ref="G38:G43" si="20">D38*27/100</f>
        <v>81.27</v>
      </c>
      <c r="H38" s="6">
        <f t="shared" ref="H38:H43" si="21">D38*3/100</f>
        <v>9.0299999999999994</v>
      </c>
      <c r="I38" s="6">
        <f t="shared" ref="I38:I42" si="22">D38*44/100</f>
        <v>132.44</v>
      </c>
      <c r="J38" s="6">
        <f t="shared" ref="J38:J43" si="23">D38*4/100</f>
        <v>12.04</v>
      </c>
      <c r="K38" s="4">
        <v>32</v>
      </c>
      <c r="L38" s="4">
        <v>12</v>
      </c>
      <c r="M38" s="4">
        <v>62</v>
      </c>
      <c r="N38" s="4">
        <v>0</v>
      </c>
      <c r="O38" s="4">
        <v>195</v>
      </c>
      <c r="P38" s="4">
        <v>0</v>
      </c>
    </row>
    <row r="39" spans="1:16">
      <c r="A39" s="1" t="s">
        <v>26</v>
      </c>
      <c r="B39" s="1" t="s">
        <v>21</v>
      </c>
      <c r="C39" s="1">
        <v>80</v>
      </c>
      <c r="D39" s="8">
        <v>3</v>
      </c>
      <c r="E39" s="6">
        <f t="shared" si="18"/>
        <v>0.21</v>
      </c>
      <c r="F39" s="6">
        <f t="shared" si="19"/>
        <v>0.45</v>
      </c>
      <c r="G39" s="6">
        <f t="shared" si="20"/>
        <v>0.81</v>
      </c>
      <c r="H39" s="6">
        <f t="shared" si="21"/>
        <v>0.09</v>
      </c>
      <c r="I39" s="6">
        <f t="shared" si="22"/>
        <v>1.32</v>
      </c>
      <c r="J39" s="6">
        <f t="shared" si="23"/>
        <v>0.12</v>
      </c>
      <c r="K39" s="4">
        <v>1</v>
      </c>
      <c r="L39" s="4">
        <v>0</v>
      </c>
      <c r="M39" s="4">
        <v>0</v>
      </c>
      <c r="N39" s="4">
        <v>1</v>
      </c>
      <c r="O39" s="4">
        <v>1</v>
      </c>
      <c r="P39" s="4">
        <v>0</v>
      </c>
    </row>
    <row r="40" spans="1:16">
      <c r="A40" s="7" t="s">
        <v>27</v>
      </c>
      <c r="B40" s="1" t="s">
        <v>22</v>
      </c>
      <c r="C40" s="1">
        <v>20</v>
      </c>
      <c r="D40" s="8">
        <v>18</v>
      </c>
      <c r="E40" s="6">
        <f t="shared" si="18"/>
        <v>1.26</v>
      </c>
      <c r="F40" s="6">
        <f t="shared" si="19"/>
        <v>2.7</v>
      </c>
      <c r="G40" s="6">
        <f t="shared" si="20"/>
        <v>4.8600000000000003</v>
      </c>
      <c r="H40" s="6">
        <f t="shared" si="21"/>
        <v>0.54</v>
      </c>
      <c r="I40" s="6">
        <f t="shared" si="22"/>
        <v>7.92</v>
      </c>
      <c r="J40" s="6">
        <f t="shared" si="23"/>
        <v>0.72</v>
      </c>
      <c r="K40" s="4">
        <v>1</v>
      </c>
      <c r="L40" s="4">
        <v>1</v>
      </c>
      <c r="M40" s="4">
        <v>4</v>
      </c>
      <c r="N40" s="4">
        <v>0</v>
      </c>
      <c r="O40" s="4">
        <v>12</v>
      </c>
      <c r="P40" s="4">
        <v>0</v>
      </c>
    </row>
    <row r="41" spans="1:16">
      <c r="A41" s="7" t="s">
        <v>28</v>
      </c>
      <c r="B41" s="1" t="s">
        <v>23</v>
      </c>
      <c r="C41" s="1">
        <v>20</v>
      </c>
      <c r="D41" s="8">
        <v>0</v>
      </c>
      <c r="E41" s="6">
        <f t="shared" si="18"/>
        <v>0</v>
      </c>
      <c r="F41" s="6">
        <f t="shared" si="19"/>
        <v>0</v>
      </c>
      <c r="G41" s="6">
        <f t="shared" si="20"/>
        <v>0</v>
      </c>
      <c r="H41" s="6">
        <f t="shared" si="21"/>
        <v>0</v>
      </c>
      <c r="I41" s="6">
        <f t="shared" si="22"/>
        <v>0</v>
      </c>
      <c r="J41" s="6">
        <f t="shared" si="23"/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>
      <c r="A42" s="7" t="s">
        <v>30</v>
      </c>
      <c r="B42" s="1" t="s">
        <v>29</v>
      </c>
      <c r="C42" s="1">
        <v>45</v>
      </c>
      <c r="D42" s="8">
        <v>35</v>
      </c>
      <c r="E42" s="6">
        <f t="shared" si="18"/>
        <v>2.4500000000000002</v>
      </c>
      <c r="F42" s="6">
        <f t="shared" si="19"/>
        <v>5.25</v>
      </c>
      <c r="G42" s="6">
        <f t="shared" si="20"/>
        <v>9.4499999999999993</v>
      </c>
      <c r="H42" s="6">
        <f t="shared" si="21"/>
        <v>1.05</v>
      </c>
      <c r="I42" s="6">
        <f t="shared" si="22"/>
        <v>15.4</v>
      </c>
      <c r="J42" s="6">
        <f t="shared" si="23"/>
        <v>1.4</v>
      </c>
      <c r="K42" s="4">
        <v>4</v>
      </c>
      <c r="L42" s="4">
        <v>1</v>
      </c>
      <c r="M42" s="4">
        <v>4</v>
      </c>
      <c r="N42" s="4">
        <v>0</v>
      </c>
      <c r="O42" s="4">
        <v>26</v>
      </c>
      <c r="P42" s="4">
        <v>0</v>
      </c>
    </row>
    <row r="43" spans="1:16">
      <c r="A43" s="1" t="s">
        <v>31</v>
      </c>
      <c r="B43" s="1" t="s">
        <v>32</v>
      </c>
      <c r="C43" s="1">
        <v>50</v>
      </c>
      <c r="D43" s="1">
        <v>38</v>
      </c>
      <c r="E43" s="6">
        <f t="shared" si="18"/>
        <v>2.66</v>
      </c>
      <c r="F43" s="6">
        <f t="shared" si="19"/>
        <v>5.7</v>
      </c>
      <c r="G43" s="6">
        <f t="shared" si="20"/>
        <v>10.26</v>
      </c>
      <c r="H43" s="6">
        <f t="shared" si="21"/>
        <v>1.1399999999999999</v>
      </c>
      <c r="I43" s="6">
        <v>16</v>
      </c>
      <c r="J43" s="6">
        <f t="shared" si="23"/>
        <v>1.52</v>
      </c>
      <c r="K43" s="4">
        <v>8</v>
      </c>
      <c r="L43" s="4">
        <v>1</v>
      </c>
      <c r="M43" s="4">
        <v>7</v>
      </c>
      <c r="N43" s="4">
        <v>0</v>
      </c>
      <c r="O43" s="4">
        <v>22</v>
      </c>
      <c r="P43" s="4">
        <v>0</v>
      </c>
    </row>
    <row r="44" spans="1:16">
      <c r="A44" s="22" t="s">
        <v>18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>
      <c r="A45" s="13" t="s">
        <v>8</v>
      </c>
      <c r="B45" s="13" t="s">
        <v>7</v>
      </c>
      <c r="C45" s="15" t="s">
        <v>10</v>
      </c>
      <c r="D45" s="15" t="s">
        <v>9</v>
      </c>
      <c r="E45" s="17" t="s">
        <v>6</v>
      </c>
      <c r="F45" s="18"/>
      <c r="G45" s="18"/>
      <c r="H45" s="18"/>
      <c r="I45" s="18"/>
      <c r="J45" s="19"/>
      <c r="K45" s="17" t="s">
        <v>0</v>
      </c>
      <c r="L45" s="18"/>
      <c r="M45" s="18"/>
      <c r="N45" s="18"/>
      <c r="O45" s="18"/>
      <c r="P45" s="19"/>
    </row>
    <row r="46" spans="1:16">
      <c r="A46" s="14"/>
      <c r="B46" s="14"/>
      <c r="C46" s="16"/>
      <c r="D46" s="16"/>
      <c r="E46" s="2" t="s">
        <v>1</v>
      </c>
      <c r="F46" s="2" t="s">
        <v>2</v>
      </c>
      <c r="G46" s="2" t="s">
        <v>3</v>
      </c>
      <c r="H46" s="2" t="s">
        <v>11</v>
      </c>
      <c r="I46" s="2" t="s">
        <v>4</v>
      </c>
      <c r="J46" s="2" t="s">
        <v>5</v>
      </c>
      <c r="K46" s="2" t="s">
        <v>1</v>
      </c>
      <c r="L46" s="2" t="s">
        <v>2</v>
      </c>
      <c r="M46" s="2" t="s">
        <v>3</v>
      </c>
      <c r="N46" s="2" t="s">
        <v>11</v>
      </c>
      <c r="O46" s="2" t="s">
        <v>4</v>
      </c>
      <c r="P46" s="2" t="s">
        <v>5</v>
      </c>
    </row>
    <row r="47" spans="1:16">
      <c r="A47" s="1" t="s">
        <v>24</v>
      </c>
      <c r="B47" s="1" t="s">
        <v>19</v>
      </c>
      <c r="C47" s="1">
        <v>692</v>
      </c>
      <c r="D47" s="1">
        <v>631</v>
      </c>
      <c r="E47" s="6">
        <f>D47*7/100</f>
        <v>44.17</v>
      </c>
      <c r="F47" s="6">
        <f>D47*15/100</f>
        <v>94.65</v>
      </c>
      <c r="G47" s="6">
        <f>D47*27/100</f>
        <v>170.37</v>
      </c>
      <c r="H47" s="6">
        <f>D47*3/100</f>
        <v>18.93</v>
      </c>
      <c r="I47" s="6">
        <f>D47*44/100</f>
        <v>277.64</v>
      </c>
      <c r="J47" s="6">
        <f>D47*4/100</f>
        <v>25.24</v>
      </c>
      <c r="K47" s="1">
        <v>89</v>
      </c>
      <c r="L47" s="1">
        <v>31</v>
      </c>
      <c r="M47" s="1">
        <v>98</v>
      </c>
      <c r="N47" s="1">
        <v>5</v>
      </c>
      <c r="O47" s="1">
        <v>408</v>
      </c>
      <c r="P47" s="1">
        <v>0</v>
      </c>
    </row>
    <row r="48" spans="1:16">
      <c r="A48" s="1" t="s">
        <v>25</v>
      </c>
      <c r="B48" s="1" t="s">
        <v>20</v>
      </c>
      <c r="C48" s="1">
        <v>341</v>
      </c>
      <c r="D48" s="1">
        <v>320</v>
      </c>
      <c r="E48" s="6">
        <f t="shared" ref="E48:E53" si="24">D48*7/100</f>
        <v>22.4</v>
      </c>
      <c r="F48" s="6">
        <f t="shared" ref="F48:F53" si="25">D48*15/100</f>
        <v>48</v>
      </c>
      <c r="G48" s="6">
        <f t="shared" ref="G48:G53" si="26">D48*27/100</f>
        <v>86.4</v>
      </c>
      <c r="H48" s="6">
        <f t="shared" ref="H48:H53" si="27">D48*3/100</f>
        <v>9.6</v>
      </c>
      <c r="I48" s="6">
        <f t="shared" ref="I48:I53" si="28">D48*44/100</f>
        <v>140.80000000000001</v>
      </c>
      <c r="J48" s="6">
        <f t="shared" ref="J48:J53" si="29">D48*4/100</f>
        <v>12.8</v>
      </c>
      <c r="K48" s="1">
        <v>37</v>
      </c>
      <c r="L48" s="1">
        <v>11</v>
      </c>
      <c r="M48" s="1">
        <v>76</v>
      </c>
      <c r="N48" s="1">
        <v>0</v>
      </c>
      <c r="O48" s="1">
        <v>196</v>
      </c>
      <c r="P48" s="1">
        <v>0</v>
      </c>
    </row>
    <row r="49" spans="1:16">
      <c r="A49" s="1" t="s">
        <v>26</v>
      </c>
      <c r="B49" s="1" t="s">
        <v>21</v>
      </c>
      <c r="C49" s="1">
        <v>80</v>
      </c>
      <c r="D49" s="1">
        <v>11</v>
      </c>
      <c r="E49" s="6">
        <f t="shared" si="24"/>
        <v>0.77</v>
      </c>
      <c r="F49" s="6">
        <f t="shared" si="25"/>
        <v>1.65</v>
      </c>
      <c r="G49" s="6">
        <f t="shared" si="26"/>
        <v>2.97</v>
      </c>
      <c r="H49" s="6">
        <f t="shared" si="27"/>
        <v>0.33</v>
      </c>
      <c r="I49" s="6">
        <f t="shared" si="28"/>
        <v>4.84</v>
      </c>
      <c r="J49" s="6">
        <f t="shared" si="29"/>
        <v>0.44</v>
      </c>
      <c r="K49" s="1">
        <v>3</v>
      </c>
      <c r="L49" s="1">
        <v>1</v>
      </c>
      <c r="M49" s="1">
        <v>0</v>
      </c>
      <c r="N49" s="1">
        <v>0</v>
      </c>
      <c r="O49" s="1">
        <v>7</v>
      </c>
      <c r="P49" s="1">
        <v>0</v>
      </c>
    </row>
    <row r="50" spans="1:16">
      <c r="A50" s="7" t="s">
        <v>27</v>
      </c>
      <c r="B50" s="1" t="s">
        <v>22</v>
      </c>
      <c r="C50" s="1">
        <v>20</v>
      </c>
      <c r="D50" s="1">
        <v>18</v>
      </c>
      <c r="E50" s="6">
        <f t="shared" si="24"/>
        <v>1.26</v>
      </c>
      <c r="F50" s="6">
        <f t="shared" si="25"/>
        <v>2.7</v>
      </c>
      <c r="G50" s="6">
        <f t="shared" si="26"/>
        <v>4.8600000000000003</v>
      </c>
      <c r="H50" s="6">
        <f t="shared" si="27"/>
        <v>0.54</v>
      </c>
      <c r="I50" s="6">
        <v>7</v>
      </c>
      <c r="J50" s="6">
        <f t="shared" si="29"/>
        <v>0.72</v>
      </c>
      <c r="K50" s="1">
        <v>1</v>
      </c>
      <c r="L50" s="1">
        <v>1</v>
      </c>
      <c r="M50" s="1">
        <v>1</v>
      </c>
      <c r="N50" s="1">
        <v>0</v>
      </c>
      <c r="O50" s="1">
        <v>15</v>
      </c>
      <c r="P50" s="1">
        <v>0</v>
      </c>
    </row>
    <row r="51" spans="1:16">
      <c r="A51" s="7" t="s">
        <v>28</v>
      </c>
      <c r="B51" s="1" t="s">
        <v>23</v>
      </c>
      <c r="C51" s="1">
        <v>20</v>
      </c>
      <c r="D51" s="1">
        <v>0</v>
      </c>
      <c r="E51" s="6">
        <f t="shared" si="24"/>
        <v>0</v>
      </c>
      <c r="F51" s="6">
        <f t="shared" si="25"/>
        <v>0</v>
      </c>
      <c r="G51" s="6">
        <f t="shared" si="26"/>
        <v>0</v>
      </c>
      <c r="H51" s="6">
        <f t="shared" si="27"/>
        <v>0</v>
      </c>
      <c r="I51" s="6">
        <f t="shared" si="28"/>
        <v>0</v>
      </c>
      <c r="J51" s="6">
        <f t="shared" si="29"/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</row>
    <row r="52" spans="1:16">
      <c r="A52" s="7" t="s">
        <v>30</v>
      </c>
      <c r="B52" s="1" t="s">
        <v>29</v>
      </c>
      <c r="C52" s="1">
        <v>45</v>
      </c>
      <c r="D52" s="1">
        <v>44</v>
      </c>
      <c r="E52" s="6">
        <f t="shared" si="24"/>
        <v>3.08</v>
      </c>
      <c r="F52" s="6">
        <f t="shared" si="25"/>
        <v>6.6</v>
      </c>
      <c r="G52" s="6">
        <f t="shared" si="26"/>
        <v>11.88</v>
      </c>
      <c r="H52" s="6">
        <f t="shared" si="27"/>
        <v>1.32</v>
      </c>
      <c r="I52" s="6">
        <f t="shared" si="28"/>
        <v>19.36</v>
      </c>
      <c r="J52" s="6">
        <f t="shared" si="29"/>
        <v>1.76</v>
      </c>
      <c r="K52" s="1">
        <v>6</v>
      </c>
      <c r="L52" s="1">
        <v>4</v>
      </c>
      <c r="M52" s="1">
        <v>5</v>
      </c>
      <c r="N52" s="1">
        <v>0</v>
      </c>
      <c r="O52" s="1">
        <v>29</v>
      </c>
      <c r="P52" s="1">
        <v>0</v>
      </c>
    </row>
    <row r="53" spans="1:16">
      <c r="A53" s="1" t="s">
        <v>31</v>
      </c>
      <c r="B53" s="1" t="s">
        <v>32</v>
      </c>
      <c r="C53" s="1">
        <v>50</v>
      </c>
      <c r="D53" s="1">
        <v>41</v>
      </c>
      <c r="E53" s="6">
        <f t="shared" si="24"/>
        <v>2.87</v>
      </c>
      <c r="F53" s="6">
        <f t="shared" si="25"/>
        <v>6.15</v>
      </c>
      <c r="G53" s="6">
        <f t="shared" si="26"/>
        <v>11.07</v>
      </c>
      <c r="H53" s="6">
        <f t="shared" si="27"/>
        <v>1.23</v>
      </c>
      <c r="I53" s="6">
        <f t="shared" si="28"/>
        <v>18.04</v>
      </c>
      <c r="J53" s="6">
        <f t="shared" si="29"/>
        <v>1.64</v>
      </c>
      <c r="K53" s="1">
        <v>9</v>
      </c>
      <c r="L53" s="1">
        <v>2</v>
      </c>
      <c r="M53" s="1">
        <v>8</v>
      </c>
      <c r="N53" s="1">
        <v>0</v>
      </c>
      <c r="O53" s="1">
        <v>22</v>
      </c>
      <c r="P53" s="1">
        <v>0</v>
      </c>
    </row>
  </sheetData>
  <mergeCells count="36">
    <mergeCell ref="A44:P44"/>
    <mergeCell ref="A24:P24"/>
    <mergeCell ref="A25:A26"/>
    <mergeCell ref="B25:B26"/>
    <mergeCell ref="C25:C26"/>
    <mergeCell ref="E35:J35"/>
    <mergeCell ref="K35:P35"/>
    <mergeCell ref="A34:P34"/>
    <mergeCell ref="E4:J4"/>
    <mergeCell ref="K4:P4"/>
    <mergeCell ref="A3:P3"/>
    <mergeCell ref="D4:D5"/>
    <mergeCell ref="C4:C5"/>
    <mergeCell ref="B4:B5"/>
    <mergeCell ref="A4:A5"/>
    <mergeCell ref="B15:B16"/>
    <mergeCell ref="C15:C16"/>
    <mergeCell ref="D15:D16"/>
    <mergeCell ref="E15:J15"/>
    <mergeCell ref="K15:P15"/>
    <mergeCell ref="A2:P2"/>
    <mergeCell ref="A45:A46"/>
    <mergeCell ref="B45:B46"/>
    <mergeCell ref="C45:C46"/>
    <mergeCell ref="D45:D46"/>
    <mergeCell ref="E45:J45"/>
    <mergeCell ref="K45:P45"/>
    <mergeCell ref="D25:D26"/>
    <mergeCell ref="E25:J25"/>
    <mergeCell ref="K25:P25"/>
    <mergeCell ref="A35:A36"/>
    <mergeCell ref="B35:B36"/>
    <mergeCell ref="C35:C36"/>
    <mergeCell ref="D35:D36"/>
    <mergeCell ref="A14:P14"/>
    <mergeCell ref="A15:A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2.1.1&amp;2.1.2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2023-02-20T13:12:34Z</dcterms:modified>
</cp:coreProperties>
</file>